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OI Calculator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<sst xmlns="http://schemas.openxmlformats.org/spreadsheetml/2006/main" count="70" uniqueCount="63">
  <si>
    <t>Rental Property ROI Calculator</t>
  </si>
  <si>
    <t>Plug in the numbers below. Everything else calculates automatically. Free template from getrentguard.com</t>
  </si>
  <si>
    <t>📥 INPUTS — Edit the yellow cells</t>
  </si>
  <si>
    <t>📊 RESULTS — Auto-calculated</t>
  </si>
  <si>
    <t>PURCHASE &amp; FINANCING</t>
  </si>
  <si>
    <t>LOAN DETAILS</t>
  </si>
  <si>
    <t>Purchase Price</t>
  </si>
  <si>
    <t>Loan Amount</t>
  </si>
  <si>
    <t>Down Payment</t>
  </si>
  <si>
    <t>Monthly Mortgage Payment</t>
  </si>
  <si>
    <t>Closing Costs</t>
  </si>
  <si>
    <t>Loan Interest Rate (%)</t>
  </si>
  <si>
    <t>INCOME ANALYSIS</t>
  </si>
  <si>
    <t>Loan Term (years)</t>
  </si>
  <si>
    <t>Gross Monthly Income</t>
  </si>
  <si>
    <t>Effective Monthly Income</t>
  </si>
  <si>
    <t>INCOME</t>
  </si>
  <si>
    <t>Total Monthly Expenses</t>
  </si>
  <si>
    <t>Monthly Rent</t>
  </si>
  <si>
    <t>Other Monthly Income</t>
  </si>
  <si>
    <t>KEY METRICS</t>
  </si>
  <si>
    <t>Vacancy Rate (%)</t>
  </si>
  <si>
    <t>Monthly Cash Flow</t>
  </si>
  <si>
    <t>Annual Cash Flow</t>
  </si>
  <si>
    <t>MONTHLY EXPENSES</t>
  </si>
  <si>
    <t>NOI (Net Operating Income)</t>
  </si>
  <si>
    <t>Property Tax (monthly)</t>
  </si>
  <si>
    <t>Cap Rate</t>
  </si>
  <si>
    <t>Insurance (monthly)</t>
  </si>
  <si>
    <t>Cash-on-Cash Return</t>
  </si>
  <si>
    <t>HOA/Condo Fees</t>
  </si>
  <si>
    <t>Debt Service Coverage Ratio</t>
  </si>
  <si>
    <t>Property Management</t>
  </si>
  <si>
    <t>Gross Rent Multiplier</t>
  </si>
  <si>
    <t>Maintenance Reserve</t>
  </si>
  <si>
    <t>Utilities (landlord-paid)</t>
  </si>
  <si>
    <t>Total Cash Invested</t>
  </si>
  <si>
    <t>Other Monthly Expenses</t>
  </si>
  <si>
    <t>Rental Property ROI Calculator — Instructions</t>
  </si>
  <si>
    <t/>
  </si>
  <si>
    <t>Free template from RentGuard — getrentguard.com</t>
  </si>
  <si>
    <t>How to Use This Calculator</t>
  </si>
  <si>
    <t>1. Edit the yellow input cells on the left side.</t>
  </si>
  <si>
    <t>2. All results on the right side update automatically.</t>
  </si>
  <si>
    <t>3. Change any number to model different scenarios.</t>
  </si>
  <si>
    <t>What the Metrics Mean</t>
  </si>
  <si>
    <t>• Monthly/Annual Cash Flow — Money left after all expenses + mortgage</t>
  </si>
  <si>
    <t>• NOI (Net Operating Income) — Income minus expenses, before mortgage. This is how commercial properties are valued.</t>
  </si>
  <si>
    <t>• Cap Rate — NOI divided by purchase price. Higher = better return. 5-10% is typical.</t>
  </si>
  <si>
    <t>• Cash-on-Cash Return — Annual cash flow divided by your cash invested. Shows return on YOUR money, not the bank's.</t>
  </si>
  <si>
    <t>• Debt Service Coverage Ratio — NOI divided by annual mortgage. Above 1.25 means the property covers its debt comfortably.</t>
  </si>
  <si>
    <t>• Gross Rent Multiplier — Purchase price divided by annual rent. Lower = better. Under 15 is generally good.</t>
  </si>
  <si>
    <t>Tips</t>
  </si>
  <si>
    <t>• Be conservative with vacancy rate. 5-8% is realistic for most markets.</t>
  </si>
  <si>
    <t>• Include a maintenance reserve even if nothing is broken right now. 5-10% of rent is standard.</t>
  </si>
  <si>
    <t>• Don't forget closing costs when calculating your total cash invested.</t>
  </si>
  <si>
    <t>• Run this calculator for multiple properties to compare deals side by side.</t>
  </si>
  <si>
    <t>Disclaimer</t>
  </si>
  <si>
    <t>• This calculator provides estimates only. Actual returns depend on market conditions, management, and expenses.</t>
  </si>
  <si>
    <t>• Consult a financial advisor or CPA before making investment decisions.</t>
  </si>
  <si>
    <t>🔗 RentGuard Compatible — Connect this spreadsheet to RentGuard in under 10 minutes.</t>
  </si>
  <si>
    <t xml:space="preserve">   RentGuard auto-detects these column headers and starts monitoring automatically.</t>
  </si>
  <si>
    <t>💡 Get automatic alerts → https://getrentguard.com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</si>
</sst>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5" x14ac:knownFonts="1">
    <font>
      <color theme="1"/>
      <family val="2"/>
      <scheme val="minor"/>
      <sz val="11"/>
      <name val="Calibri"/>
    </font>
    <font>
      <b/>
      <color rgb="FF4F46E5"/>
      <sz val="16"/>
    </font>
    <font>
      <i/>
      <color rgb="FF71717A"/>
      <sz val="10"/>
    </font>
    <font>
      <b/>
      <color rgb="FF4F46E5"/>
      <sz val="13"/>
    </font>
    <font>
      <b/>
      <u/>
      <color rgb="FF71717A"/>
      <sz val="11"/>
    </font>
    <font>
      <b/>
      <color rgb="FF3F3F46"/>
      <sz val="11"/>
    </font>
    <font>
      <sz val="11"/>
    </font>
    <font>
      <b/>
      <u/>
      <color rgb="FF4F46E5"/>
      <sz val="12"/>
    </font>
    <font>
      <b/>
      <color rgb="FF166534"/>
      <sz val="12"/>
    </font>
    <font>
      <i/>
      <color rgb="FF71717A"/>
      <sz val="11"/>
    </font>
    <font>
      <b/>
      <color rgb="FF18181B"/>
      <sz val="13"/>
    </font>
    <font>
      <color rgb="FF52525B"/>
      <sz val="11"/>
    </font>
    <font>
      <b/>
      <color rgb="FF4F46E5"/>
      <sz val="12"/>
    </font>
    <font>
      <color rgb="FF4F46E5"/>
      <sz val="11"/>
    </font>
    <font>
      <u/>
      <color rgb="FF4F46E5"/>
      <sz val="11"/>
    </font>
  </fonts>
  <fills count="4">
    <fill>
      <patternFill patternType="none"/>
    </fill>
    <fill>
      <patternFill patternType="gray125"/>
    </fill>
    <fill>
      <patternFill patternType="solid">
        <fgColor rgb="FFFFFBEB"/>
      </patternFill>
    </fill>
    <fill>
      <patternFill patternType="solid">
        <fgColor rgb="FFDCFCE7"/>
      </patternFill>
    </fill>
  </fills>
  <borders count="2">
    <border>
      <left/>
      <right/>
      <top/>
      <bottom/>
      <diagonal/>
    </border>
    <border>
      <left/>
      <right/>
      <top/>
      <bottom style="thin">
        <color rgb="FFE4E4E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2" borderId="1" xfId="0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0" fontId="6" fillId="2" borderId="1" xfId="0" applyNumberFormat="1" applyFont="1" applyFill="1" applyBorder="1"/>
    <xf numFmtId="1" fontId="6" fillId="2" borderId="1" xfId="0" applyNumberFormat="1" applyFont="1" applyFill="1" applyBorder="1"/>
    <xf numFmtId="0" fontId="7" fillId="0" borderId="0" xfId="0" applyFont="1"/>
    <xf numFmtId="165" fontId="8" fillId="3" borderId="0" xfId="0" applyNumberFormat="1" applyFont="1" applyFill="1"/>
    <xf numFmtId="10" fontId="8" fillId="3" borderId="0" xfId="0" applyNumberFormat="1" applyFont="1" applyFill="1"/>
    <xf numFmtId="2" fontId="8" fillId="3" borderId="0" xfId="0" applyNumberFormat="1" applyFont="1" applyFill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563EB"/>
  </sheetPr>
  <dimension ref="B1:F25"/>
  <sheetFormatPr defaultRowHeight="15" outlineLevelRow="0" outlineLevelCol="0" x14ac:dyDescent="55"/>
  <cols>
    <col min="1" max="1" width="4" customWidth="1"/>
    <col min="2" max="2" width="32" customWidth="1"/>
    <col min="3" max="3" width="20" customWidth="1"/>
    <col min="4" max="4" width="6" customWidth="1"/>
    <col min="5" max="5" width="32" customWidth="1"/>
    <col min="6" max="6" width="20" customWidth="1"/>
  </cols>
  <sheetData>
    <row r="1" ht="36" customHeight="1" spans="2:6" x14ac:dyDescent="0.25">
      <c r="B1" s="1" t="s">
        <v>0</v>
      </c>
      <c r="C1" s="1"/>
      <c r="D1" s="1"/>
      <c r="E1" s="1"/>
      <c r="F1" s="1"/>
    </row>
    <row r="2" spans="2:6" x14ac:dyDescent="0.25">
      <c r="B2" s="2" t="s">
        <v>1</v>
      </c>
      <c r="C2" s="2"/>
      <c r="D2" s="2"/>
      <c r="E2" s="2"/>
      <c r="F2" s="2"/>
    </row>
    <row r="3" ht="8" customHeight="1" x14ac:dyDescent="0.25"/>
    <row r="4" spans="2:5" x14ac:dyDescent="0.25">
      <c r="B4" s="3" t="s">
        <v>2</v>
      </c>
      <c r="E4" s="3" t="s">
        <v>3</v>
      </c>
    </row>
    <row r="5" ht="8" customHeight="1" x14ac:dyDescent="0.25"/>
    <row r="6" spans="2:5" x14ac:dyDescent="0.25">
      <c r="B6" s="4" t="s">
        <v>4</v>
      </c>
      <c r="E6" s="4" t="s">
        <v>5</v>
      </c>
    </row>
    <row r="7" spans="2:6" x14ac:dyDescent="0.25">
      <c r="B7" s="5" t="s">
        <v>6</v>
      </c>
      <c r="C7" s="6">
        <v>250000</v>
      </c>
      <c r="E7" s="5" t="s">
        <v>7</v>
      </c>
      <c r="F7" s="7">
        <f>C7-C8</f>
      </c>
    </row>
    <row r="8" spans="2:6" x14ac:dyDescent="0.25">
      <c r="B8" s="5" t="s">
        <v>8</v>
      </c>
      <c r="C8" s="6">
        <v>50000</v>
      </c>
      <c r="E8" s="5" t="s">
        <v>9</v>
      </c>
      <c r="F8" s="8">
        <f>IF(F7=0,0,-PMT(C10/12,C11*12,F7))</f>
      </c>
    </row>
    <row r="9" spans="2:3" x14ac:dyDescent="0.25">
      <c r="B9" s="5" t="s">
        <v>10</v>
      </c>
      <c r="C9" s="6">
        <v>5000</v>
      </c>
    </row>
    <row r="10" spans="2:5" x14ac:dyDescent="0.25">
      <c r="B10" s="5" t="s">
        <v>11</v>
      </c>
      <c r="C10" s="9">
        <v>0.07</v>
      </c>
      <c r="E10" s="4" t="s">
        <v>12</v>
      </c>
    </row>
    <row r="11" spans="2:6" x14ac:dyDescent="0.25">
      <c r="B11" s="5" t="s">
        <v>13</v>
      </c>
      <c r="C11" s="10">
        <v>30</v>
      </c>
      <c r="E11" s="5" t="s">
        <v>14</v>
      </c>
      <c r="F11" s="7">
        <f>C14+C15</f>
      </c>
    </row>
    <row r="12" spans="5:6" x14ac:dyDescent="0.25">
      <c r="E12" s="5" t="s">
        <v>15</v>
      </c>
      <c r="F12" s="8">
        <f>F11*(1-C16)</f>
      </c>
    </row>
    <row r="13" spans="2:6" x14ac:dyDescent="0.25">
      <c r="B13" s="4" t="s">
        <v>16</v>
      </c>
      <c r="E13" s="5" t="s">
        <v>17</v>
      </c>
      <c r="F13" s="7">
        <f>SUM(C19:C25)</f>
      </c>
    </row>
    <row r="14" spans="2:3" x14ac:dyDescent="0.25">
      <c r="B14" s="5" t="s">
        <v>18</v>
      </c>
      <c r="C14" s="6">
        <v>2000</v>
      </c>
    </row>
    <row r="15" spans="2:5" x14ac:dyDescent="0.25">
      <c r="B15" s="5" t="s">
        <v>19</v>
      </c>
      <c r="C15" s="6">
        <v>0</v>
      </c>
      <c r="E15" s="11" t="s">
        <v>20</v>
      </c>
    </row>
    <row r="16" spans="2:6" x14ac:dyDescent="0.25">
      <c r="B16" s="5" t="s">
        <v>21</v>
      </c>
      <c r="C16" s="9">
        <v>0.05</v>
      </c>
      <c r="E16" s="5" t="s">
        <v>22</v>
      </c>
      <c r="F16" s="12">
        <f>F12-F13-F8</f>
      </c>
    </row>
    <row r="17" spans="5:6" x14ac:dyDescent="0.25">
      <c r="E17" s="5" t="s">
        <v>23</v>
      </c>
      <c r="F17" s="12">
        <f>F16*12</f>
      </c>
    </row>
    <row r="18" spans="2:6" x14ac:dyDescent="0.25">
      <c r="B18" s="4" t="s">
        <v>24</v>
      </c>
      <c r="E18" s="5" t="s">
        <v>25</v>
      </c>
      <c r="F18" s="12">
        <f>(F12-F13)*12</f>
      </c>
    </row>
    <row r="19" spans="2:6" x14ac:dyDescent="0.25">
      <c r="B19" s="5" t="s">
        <v>26</v>
      </c>
      <c r="C19" s="6">
        <v>350</v>
      </c>
      <c r="E19" s="5" t="s">
        <v>27</v>
      </c>
      <c r="F19" s="13">
        <f>IFERROR(F18/C7,0)</f>
      </c>
    </row>
    <row r="20" spans="2:6" x14ac:dyDescent="0.25">
      <c r="B20" s="5" t="s">
        <v>28</v>
      </c>
      <c r="C20" s="6">
        <v>120</v>
      </c>
      <c r="E20" s="5" t="s">
        <v>29</v>
      </c>
      <c r="F20" s="13">
        <f>IFERROR(F17/(C8+C9),0)</f>
      </c>
    </row>
    <row r="21" spans="2:6" x14ac:dyDescent="0.25">
      <c r="B21" s="5" t="s">
        <v>30</v>
      </c>
      <c r="C21" s="6">
        <v>0</v>
      </c>
      <c r="E21" s="5" t="s">
        <v>31</v>
      </c>
      <c r="F21" s="14">
        <f>IFERROR(F18/(F8*12),0)</f>
      </c>
    </row>
    <row r="22" spans="2:6" x14ac:dyDescent="0.25">
      <c r="B22" s="5" t="s">
        <v>32</v>
      </c>
      <c r="C22" s="6">
        <v>0</v>
      </c>
      <c r="E22" s="5" t="s">
        <v>33</v>
      </c>
      <c r="F22" s="14">
        <f>IFERROR(C7/(C14*12),0)</f>
      </c>
    </row>
    <row r="23" spans="2:3" x14ac:dyDescent="0.25">
      <c r="B23" s="5" t="s">
        <v>34</v>
      </c>
      <c r="C23" s="6">
        <v>200</v>
      </c>
    </row>
    <row r="24" spans="2:6" x14ac:dyDescent="0.25">
      <c r="B24" s="5" t="s">
        <v>35</v>
      </c>
      <c r="C24" s="6">
        <v>0</v>
      </c>
      <c r="E24" s="5" t="s">
        <v>36</v>
      </c>
      <c r="F24" s="7">
        <f>C8+C9</f>
      </c>
    </row>
    <row r="25" spans="2:3" x14ac:dyDescent="0.25">
      <c r="B25" s="5" t="s">
        <v>37</v>
      </c>
      <c r="C25" s="6">
        <v>0</v>
      </c>
    </row>
  </sheetData>
  <mergeCells count="2">
    <mergeCell ref="B1:F1"/>
    <mergeCell ref="B2:F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46E5"/>
  </sheetPr>
  <dimension ref="A1:A32"/>
  <sheetFormatPr defaultRowHeight="15" outlineLevelRow="0" outlineLevelCol="0" x14ac:dyDescent="55"/>
  <cols>
    <col min="1" max="1" width="80" customWidth="1"/>
  </cols>
  <sheetData>
    <row r="1" ht="30" customHeight="1" spans="1:1" x14ac:dyDescent="0.25">
      <c r="A1" s="15" t="s">
        <v>38</v>
      </c>
    </row>
    <row r="2" spans="1:1" x14ac:dyDescent="0.25">
      <c r="A2" t="s">
        <v>39</v>
      </c>
    </row>
    <row r="3" spans="1:1" x14ac:dyDescent="0.25">
      <c r="A3" s="16" t="s">
        <v>40</v>
      </c>
    </row>
    <row r="4" spans="1:1" x14ac:dyDescent="0.25">
      <c r="A4" t="s">
        <v>39</v>
      </c>
    </row>
    <row r="5" ht="26" customHeight="1" spans="1:1" x14ac:dyDescent="0.25">
      <c r="A5" s="17" t="s">
        <v>41</v>
      </c>
    </row>
    <row r="6" spans="1:1" x14ac:dyDescent="0.25">
      <c r="A6" s="18" t="s">
        <v>42</v>
      </c>
    </row>
    <row r="7" spans="1:1" x14ac:dyDescent="0.25">
      <c r="A7" s="18" t="s">
        <v>43</v>
      </c>
    </row>
    <row r="8" spans="1:1" x14ac:dyDescent="0.25">
      <c r="A8" s="18" t="s">
        <v>44</v>
      </c>
    </row>
    <row r="9" spans="1:1" x14ac:dyDescent="0.25">
      <c r="A9" t="s">
        <v>39</v>
      </c>
    </row>
    <row r="10" ht="26" customHeight="1" spans="1:1" x14ac:dyDescent="0.25">
      <c r="A10" s="17" t="s">
        <v>45</v>
      </c>
    </row>
    <row r="11" spans="1:1" x14ac:dyDescent="0.25">
      <c r="A11" s="18" t="s">
        <v>46</v>
      </c>
    </row>
    <row r="12" spans="1:1" x14ac:dyDescent="0.25">
      <c r="A12" s="18" t="s">
        <v>47</v>
      </c>
    </row>
    <row r="13" spans="1:1" x14ac:dyDescent="0.25">
      <c r="A13" s="18" t="s">
        <v>48</v>
      </c>
    </row>
    <row r="14" spans="1:1" x14ac:dyDescent="0.25">
      <c r="A14" s="18" t="s">
        <v>49</v>
      </c>
    </row>
    <row r="15" spans="1:1" x14ac:dyDescent="0.25">
      <c r="A15" s="18" t="s">
        <v>50</v>
      </c>
    </row>
    <row r="16" spans="1:1" x14ac:dyDescent="0.25">
      <c r="A16" s="18" t="s">
        <v>51</v>
      </c>
    </row>
    <row r="17" spans="1:1" x14ac:dyDescent="0.25">
      <c r="A17" t="s">
        <v>39</v>
      </c>
    </row>
    <row r="18" ht="26" customHeight="1" spans="1:1" x14ac:dyDescent="0.25">
      <c r="A18" s="17" t="s">
        <v>52</v>
      </c>
    </row>
    <row r="19" spans="1:1" x14ac:dyDescent="0.25">
      <c r="A19" s="18" t="s">
        <v>53</v>
      </c>
    </row>
    <row r="20" spans="1:1" x14ac:dyDescent="0.25">
      <c r="A20" s="18" t="s">
        <v>54</v>
      </c>
    </row>
    <row r="21" spans="1:1" x14ac:dyDescent="0.25">
      <c r="A21" s="18" t="s">
        <v>55</v>
      </c>
    </row>
    <row r="22" spans="1:1" x14ac:dyDescent="0.25">
      <c r="A22" s="18" t="s">
        <v>56</v>
      </c>
    </row>
    <row r="23" spans="1:1" x14ac:dyDescent="0.25">
      <c r="A23" t="s">
        <v>39</v>
      </c>
    </row>
    <row r="24" ht="26" customHeight="1" spans="1:1" x14ac:dyDescent="0.25">
      <c r="A24" s="17" t="s">
        <v>57</v>
      </c>
    </row>
    <row r="25" spans="1:1" x14ac:dyDescent="0.25">
      <c r="A25" s="18" t="s">
        <v>58</v>
      </c>
    </row>
    <row r="26" spans="1:1" x14ac:dyDescent="0.25">
      <c r="A26" s="18" t="s">
        <v>59</v>
      </c>
    </row>
    <row r="27" spans="1:1" x14ac:dyDescent="0.25">
      <c r="A27" t="s">
        <v>39</v>
      </c>
    </row>
    <row r="28" spans="1:1" x14ac:dyDescent="0.25">
      <c r="A28" t="s">
        <v>39</v>
      </c>
    </row>
    <row r="29" spans="1:1" x14ac:dyDescent="0.25">
      <c r="A29" s="19" t="s">
        <v>60</v>
      </c>
    </row>
    <row r="30" spans="1:1" x14ac:dyDescent="0.25">
      <c r="A30" s="20" t="s">
        <v>61</v>
      </c>
    </row>
    <row r="31" spans="1:1" x14ac:dyDescent="0.25">
      <c r="A31" t="s">
        <v>39</v>
      </c>
    </row>
    <row r="32" spans="1:1" x14ac:dyDescent="0.25">
      <c r="A32" s="21" t="s">
        <v>62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RentGuard</dc:creator>
  <dc:title/>
  <dc:subject/>
  <dc:description/>
  <cp:keywords/>
  <cp:category/>
  <cp:lastModifiedBy>Unknown</cp:lastModifiedBy>
  <dcterms:created xsi:type="dcterms:W3CDTF">2026-02-07T19:11:09Z</dcterms:created>
  <dcterms:modified xsi:type="dcterms:W3CDTF">2026-02-07T19:11:09Z</dcterms:modified>
</cp:coreProperties>
</file>