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intenance Log" state="visible" r:id="rId4"/>
    <sheet sheetId="2" name="Summary" state="visible" r:id="rId5"/>
    <sheet sheetId="3" name="Instructions" state="visible" r:id="rId6"/>
  </sheets>
  <calcPr calcId="171027"/>
</workbook>
</file>

<file path=xl/sharedStrings.xml><?xml version="1.0" encoding="utf-8"?>
<sst xmlns="http://schemas.openxmlformats.org/spreadsheetml/2006/main" count="347" uniqueCount="123">
  <si>
    <t>Maintenance Request Log — 2026</t>
  </si>
  <si>
    <t>RentGuard-compatible headers. Connect this sheet and get alerts when requests go stale. Free template from getrentguard.com</t>
  </si>
  <si>
    <t>Request ID</t>
  </si>
  <si>
    <t>Unit</t>
  </si>
  <si>
    <t>Tenant</t>
  </si>
  <si>
    <t>Created Date</t>
  </si>
  <si>
    <t>Status</t>
  </si>
  <si>
    <t>Priority</t>
  </si>
  <si>
    <t>Assigned To</t>
  </si>
  <si>
    <t>Date Completed</t>
  </si>
  <si>
    <t>Cost</t>
  </si>
  <si>
    <t>Updated Date</t>
  </si>
  <si>
    <t>Notes</t>
  </si>
  <si>
    <t>MR-001</t>
  </si>
  <si>
    <t>101</t>
  </si>
  <si>
    <t>Sarah Johnson</t>
  </si>
  <si>
    <t>2025-01-10</t>
  </si>
  <si>
    <t>Open</t>
  </si>
  <si>
    <t>High</t>
  </si>
  <si>
    <t/>
  </si>
  <si>
    <t>Leaking faucet in bathroom</t>
  </si>
  <si>
    <t>MR-002</t>
  </si>
  <si>
    <t>102</t>
  </si>
  <si>
    <t>Mike Chen</t>
  </si>
  <si>
    <t>2025-01-08</t>
  </si>
  <si>
    <t>Pending</t>
  </si>
  <si>
    <t>Low</t>
  </si>
  <si>
    <t>Dave Electric</t>
  </si>
  <si>
    <t>2025-01-09</t>
  </si>
  <si>
    <t>Light bulb replacement needed</t>
  </si>
  <si>
    <t>MR-003</t>
  </si>
  <si>
    <t>103</t>
  </si>
  <si>
    <t>Lisa Park</t>
  </si>
  <si>
    <t>2025-01-05</t>
  </si>
  <si>
    <t>Closed</t>
  </si>
  <si>
    <t>Medium</t>
  </si>
  <si>
    <t>ABC Plumbing</t>
  </si>
  <si>
    <t>2025-01-07</t>
  </si>
  <si>
    <t>HVAC filter replaced</t>
  </si>
  <si>
    <t>MR-004</t>
  </si>
  <si>
    <t>104</t>
  </si>
  <si>
    <t>James Wilson</t>
  </si>
  <si>
    <t>2025-01-12</t>
  </si>
  <si>
    <t>New</t>
  </si>
  <si>
    <t>No hot water — tenant reports cold only</t>
  </si>
  <si>
    <t>MR-005</t>
  </si>
  <si>
    <t>105</t>
  </si>
  <si>
    <t>Emma Davis</t>
  </si>
  <si>
    <t>2025-01-03</t>
  </si>
  <si>
    <t>Garbage disposal not working</t>
  </si>
  <si>
    <t>MR-006</t>
  </si>
  <si>
    <t>106</t>
  </si>
  <si>
    <t>Robert Taylor</t>
  </si>
  <si>
    <t>2025-01-11</t>
  </si>
  <si>
    <t>In Progress</t>
  </si>
  <si>
    <t>Mike Handyman</t>
  </si>
  <si>
    <t>2025-01-13</t>
  </si>
  <si>
    <t>Paint touch-up requested</t>
  </si>
  <si>
    <t>MR-007</t>
  </si>
  <si>
    <t>107</t>
  </si>
  <si>
    <t>Amy Martinez</t>
  </si>
  <si>
    <t>2024-12-28</t>
  </si>
  <si>
    <t>Heating not working properly</t>
  </si>
  <si>
    <t>MR-008</t>
  </si>
  <si>
    <t>108</t>
  </si>
  <si>
    <t>David Brown</t>
  </si>
  <si>
    <t>Quick Lock Co</t>
  </si>
  <si>
    <t>Door lock sticking — hard to open</t>
  </si>
  <si>
    <t>MR-009</t>
  </si>
  <si>
    <t>109</t>
  </si>
  <si>
    <t>Karen White</t>
  </si>
  <si>
    <t>Self</t>
  </si>
  <si>
    <t>Smoke detector battery replaced</t>
  </si>
  <si>
    <t>MR-010</t>
  </si>
  <si>
    <t>110</t>
  </si>
  <si>
    <t>Chris Garcia</t>
  </si>
  <si>
    <t>2025-01-02</t>
  </si>
  <si>
    <t>Water stain on ceiling — possible roof leak</t>
  </si>
  <si>
    <t>Maintenance Summary</t>
  </si>
  <si>
    <t>Total Requests</t>
  </si>
  <si>
    <t>High Priority (Open/New)</t>
  </si>
  <si>
    <t>Medium Priority (Open/New)</t>
  </si>
  <si>
    <t>Low Priority (Open/New)</t>
  </si>
  <si>
    <t>Total Repair Cost</t>
  </si>
  <si>
    <t>Avg Cost per Request</t>
  </si>
  <si>
    <t>Maintenance Request Log — Instructions</t>
  </si>
  <si>
    <t>Free template from RentGuard — getrentguard.com</t>
  </si>
  <si>
    <t>How to Use This Template</t>
  </si>
  <si>
    <t>1. Log each maintenance request as it comes in.</t>
  </si>
  <si>
    <t>2. Set Priority to: High, Medium, or Low.</t>
  </si>
  <si>
    <t>3. Set Status to: New, Open, In Progress, Pending, or Closed.</t>
  </si>
  <si>
    <t>4. Update the Updated Date when status changes.</t>
  </si>
  <si>
    <t>5. Check the Summary tab for totals.</t>
  </si>
  <si>
    <t>Status Values (used by RentGuard auto-detection)</t>
  </si>
  <si>
    <t>• New — Just reported, not yet triaged</t>
  </si>
  <si>
    <t>• Open — Acknowledged, needs attention</t>
  </si>
  <si>
    <t>• In Progress — Work has started</t>
  </si>
  <si>
    <t>• Pending — Waiting on parts, vendor, or tenant</t>
  </si>
  <si>
    <t>• Closed — Issue resolved</t>
  </si>
  <si>
    <t>Priority Guide</t>
  </si>
  <si>
    <t>• High — Safety issue, no heat/water, major leak, mold</t>
  </si>
  <si>
    <t>• Medium — Broken appliance, plumbing issue, HVAC problem</t>
  </si>
  <si>
    <t>• Low — Cosmetic, minor repair, routine maintenance</t>
  </si>
  <si>
    <t>Column Guide</t>
  </si>
  <si>
    <t>• Request ID — Unique identifier (optional, e.g. MR-001)</t>
  </si>
  <si>
    <t>• Unit — Unit or apartment number (required)</t>
  </si>
  <si>
    <t>• Tenant — Tenant name (optional but helpful for context)</t>
  </si>
  <si>
    <t>• Created Date — When the request was reported, format: YYYY-MM-DD (required)</t>
  </si>
  <si>
    <t>• Status — Current status (required)</t>
  </si>
  <si>
    <t>• Priority — Urgency level (optional but recommended)</t>
  </si>
  <si>
    <t>• Assigned To — Vendor or handyman dispatched (optional)</t>
  </si>
  <si>
    <t>• Date Completed — When the work was finished (optional)</t>
  </si>
  <si>
    <t>• Cost — Repair cost for budgeting and tax prep (optional)</t>
  </si>
  <si>
    <t>• Updated Date — Last time status changed (optional)</t>
  </si>
  <si>
    <t>• Notes — Description of the issue (optional)</t>
  </si>
  <si>
    <t>RentGuard Integration</t>
  </si>
  <si>
    <t>• RentGuard auto-detects: Unit, Created Date, Status, Priority, Updated Date, Notes.</t>
  </si>
  <si>
    <t>• Extra columns (Tenant, Assigned To, Cost, Date Completed) are ignored by RentGuard but kept for your records.</t>
  </si>
  <si>
    <t>• RentGuard alerts you when requests stay Open or New past your configured threshold.</t>
  </si>
  <si>
    <t>• High priority requests trigger alerts faster than Low.</t>
  </si>
  <si>
    <t>🔗 RentGuard Compatible — Connect this spreadsheet to RentGuard in under 10 minutes.</t>
  </si>
  <si>
    <t xml:space="preserve">   RentGuard auto-detects these column headers and starts monitoring automatically.</t>
  </si>
  <si>
    <t>💡 Get automatic alerts → https://getrentguard.com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</si>
</sst>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$#,##0"/>
  </numFmts>
  <fonts count="13" x14ac:knownFonts="1">
    <font>
      <color theme="1"/>
      <family val="2"/>
      <scheme val="minor"/>
      <sz val="11"/>
      <name val="Calibri"/>
    </font>
    <font>
      <b/>
      <color rgb="FF4F46E5"/>
      <sz val="14"/>
    </font>
    <font>
      <i/>
      <color rgb="FF71717A"/>
      <sz val="10"/>
    </font>
    <font>
      <b/>
      <color rgb="FFFFFFFF"/>
      <sz val="11"/>
      <name val="Calibri"/>
    </font>
    <font>
      <b/>
      <color rgb="FF3F3F46"/>
      <sz val="11"/>
    </font>
    <font>
      <b/>
      <sz val="11"/>
    </font>
    <font>
      <b/>
      <color rgb="FF4F46E5"/>
      <sz val="16"/>
    </font>
    <font>
      <i/>
      <color rgb="FF71717A"/>
      <sz val="11"/>
    </font>
    <font>
      <b/>
      <color rgb="FF18181B"/>
      <sz val="13"/>
    </font>
    <font>
      <color rgb="FF52525B"/>
      <sz val="11"/>
    </font>
    <font>
      <b/>
      <color rgb="FF4F46E5"/>
      <sz val="12"/>
    </font>
    <font>
      <color rgb="FF4F46E5"/>
      <sz val="11"/>
    </font>
    <font>
      <u/>
      <color rgb="FF4F46E5"/>
      <sz val="11"/>
    </font>
  </fonts>
  <fills count="4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>
        <color rgb="FF3730A3"/>
      </left>
      <right style="thin">
        <color rgb="FF3730A3"/>
      </right>
      <top style="thin">
        <color rgb="FF3730A3"/>
      </top>
      <bottom style="thin">
        <color rgb="FF3730A3"/>
      </bottom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1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8">
    <dxf>
      <font>
        <b/>
        <color rgb="FF991B1B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color rgb="FF3730A3"/>
      </font>
      <fill>
        <patternFill patternType="solid">
          <bgColor rgb="FFF0F4FF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580C"/>
  </sheetPr>
  <dimension ref="A1:K29"/>
  <sheetFormatPr defaultRowHeight="15" outlineLevelRow="0" outlineLevelCol="0" x14ac:dyDescent="55"/>
  <cols>
    <col min="1" max="1" width="12" customWidth="1"/>
    <col min="2" max="2" width="10" customWidth="1"/>
    <col min="3" max="3" width="20" customWidth="1"/>
    <col min="4" max="4" width="15" customWidth="1"/>
    <col min="5" max="5" width="16" customWidth="1"/>
    <col min="6" max="6" width="12" customWidth="1"/>
    <col min="7" max="7" width="20" customWidth="1"/>
    <col min="8" max="8" width="16" customWidth="1"/>
    <col min="9" max="9" width="12" customWidth="1"/>
    <col min="10" max="10" width="15" customWidth="1"/>
    <col min="11" max="11" width="40" customWidth="1"/>
  </cols>
  <sheetData>
    <row r="1" ht="32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6" customHeight="1" x14ac:dyDescent="0.25"/>
    <row r="4" ht="28" customHeight="1" spans="1:1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ht="22" customHeight="1" spans="1:11" x14ac:dyDescent="0.25">
      <c r="A5" s="4" t="s">
        <v>13</v>
      </c>
      <c r="B5" s="4" t="s">
        <v>14</v>
      </c>
      <c r="C5" s="4" t="s">
        <v>15</v>
      </c>
      <c r="D5" s="5" t="s">
        <v>16</v>
      </c>
      <c r="E5" s="4" t="s">
        <v>17</v>
      </c>
      <c r="F5" s="4" t="s">
        <v>18</v>
      </c>
      <c r="G5" s="4" t="s">
        <v>19</v>
      </c>
      <c r="H5" s="5" t="s">
        <v>19</v>
      </c>
      <c r="I5" s="6" t="s">
        <v>19</v>
      </c>
      <c r="J5" s="5" t="s">
        <v>19</v>
      </c>
      <c r="K5" s="4" t="s">
        <v>20</v>
      </c>
    </row>
    <row r="6" ht="22" customHeight="1" spans="1:11" x14ac:dyDescent="0.25">
      <c r="A6" s="7" t="s">
        <v>21</v>
      </c>
      <c r="B6" s="7" t="s">
        <v>22</v>
      </c>
      <c r="C6" s="7" t="s">
        <v>23</v>
      </c>
      <c r="D6" s="8" t="s">
        <v>24</v>
      </c>
      <c r="E6" s="7" t="s">
        <v>25</v>
      </c>
      <c r="F6" s="7" t="s">
        <v>26</v>
      </c>
      <c r="G6" s="7" t="s">
        <v>27</v>
      </c>
      <c r="H6" s="8" t="s">
        <v>19</v>
      </c>
      <c r="I6" s="9" t="s">
        <v>19</v>
      </c>
      <c r="J6" s="8" t="s">
        <v>28</v>
      </c>
      <c r="K6" s="7" t="s">
        <v>29</v>
      </c>
    </row>
    <row r="7" ht="22" customHeight="1" spans="1:11" x14ac:dyDescent="0.25">
      <c r="A7" s="4" t="s">
        <v>30</v>
      </c>
      <c r="B7" s="4" t="s">
        <v>31</v>
      </c>
      <c r="C7" s="4" t="s">
        <v>32</v>
      </c>
      <c r="D7" s="5" t="s">
        <v>33</v>
      </c>
      <c r="E7" s="4" t="s">
        <v>34</v>
      </c>
      <c r="F7" s="4" t="s">
        <v>35</v>
      </c>
      <c r="G7" s="4" t="s">
        <v>36</v>
      </c>
      <c r="H7" s="5" t="s">
        <v>37</v>
      </c>
      <c r="I7" s="6">
        <v>185</v>
      </c>
      <c r="J7" s="5" t="s">
        <v>37</v>
      </c>
      <c r="K7" s="4" t="s">
        <v>38</v>
      </c>
    </row>
    <row r="8" ht="22" customHeight="1" spans="1:11" x14ac:dyDescent="0.25">
      <c r="A8" s="7" t="s">
        <v>39</v>
      </c>
      <c r="B8" s="7" t="s">
        <v>40</v>
      </c>
      <c r="C8" s="7" t="s">
        <v>41</v>
      </c>
      <c r="D8" s="8" t="s">
        <v>42</v>
      </c>
      <c r="E8" s="7" t="s">
        <v>43</v>
      </c>
      <c r="F8" s="7" t="s">
        <v>18</v>
      </c>
      <c r="G8" s="7" t="s">
        <v>19</v>
      </c>
      <c r="H8" s="8" t="s">
        <v>19</v>
      </c>
      <c r="I8" s="9" t="s">
        <v>19</v>
      </c>
      <c r="J8" s="8" t="s">
        <v>19</v>
      </c>
      <c r="K8" s="7" t="s">
        <v>44</v>
      </c>
    </row>
    <row r="9" ht="22" customHeight="1" spans="1:11" x14ac:dyDescent="0.25">
      <c r="A9" s="4" t="s">
        <v>45</v>
      </c>
      <c r="B9" s="4" t="s">
        <v>46</v>
      </c>
      <c r="C9" s="4" t="s">
        <v>47</v>
      </c>
      <c r="D9" s="5" t="s">
        <v>48</v>
      </c>
      <c r="E9" s="4" t="s">
        <v>17</v>
      </c>
      <c r="F9" s="4" t="s">
        <v>35</v>
      </c>
      <c r="G9" s="4" t="s">
        <v>19</v>
      </c>
      <c r="H9" s="5" t="s">
        <v>19</v>
      </c>
      <c r="I9" s="6" t="s">
        <v>19</v>
      </c>
      <c r="J9" s="5" t="s">
        <v>19</v>
      </c>
      <c r="K9" s="4" t="s">
        <v>49</v>
      </c>
    </row>
    <row r="10" ht="22" customHeight="1" spans="1:11" x14ac:dyDescent="0.25">
      <c r="A10" s="7" t="s">
        <v>50</v>
      </c>
      <c r="B10" s="7" t="s">
        <v>51</v>
      </c>
      <c r="C10" s="7" t="s">
        <v>52</v>
      </c>
      <c r="D10" s="8" t="s">
        <v>53</v>
      </c>
      <c r="E10" s="7" t="s">
        <v>54</v>
      </c>
      <c r="F10" s="7" t="s">
        <v>26</v>
      </c>
      <c r="G10" s="7" t="s">
        <v>55</v>
      </c>
      <c r="H10" s="8" t="s">
        <v>19</v>
      </c>
      <c r="I10" s="9" t="s">
        <v>19</v>
      </c>
      <c r="J10" s="8" t="s">
        <v>56</v>
      </c>
      <c r="K10" s="7" t="s">
        <v>57</v>
      </c>
    </row>
    <row r="11" ht="22" customHeight="1" spans="1:11" x14ac:dyDescent="0.25">
      <c r="A11" s="4" t="s">
        <v>58</v>
      </c>
      <c r="B11" s="4" t="s">
        <v>59</v>
      </c>
      <c r="C11" s="4" t="s">
        <v>60</v>
      </c>
      <c r="D11" s="5" t="s">
        <v>61</v>
      </c>
      <c r="E11" s="4" t="s">
        <v>17</v>
      </c>
      <c r="F11" s="4" t="s">
        <v>18</v>
      </c>
      <c r="G11" s="4" t="s">
        <v>19</v>
      </c>
      <c r="H11" s="5" t="s">
        <v>19</v>
      </c>
      <c r="I11" s="6" t="s">
        <v>19</v>
      </c>
      <c r="J11" s="5" t="s">
        <v>19</v>
      </c>
      <c r="K11" s="4" t="s">
        <v>62</v>
      </c>
    </row>
    <row r="12" ht="22" customHeight="1" spans="1:11" x14ac:dyDescent="0.25">
      <c r="A12" s="7" t="s">
        <v>63</v>
      </c>
      <c r="B12" s="7" t="s">
        <v>64</v>
      </c>
      <c r="C12" s="7" t="s">
        <v>65</v>
      </c>
      <c r="D12" s="8" t="s">
        <v>28</v>
      </c>
      <c r="E12" s="7" t="s">
        <v>25</v>
      </c>
      <c r="F12" s="7" t="s">
        <v>35</v>
      </c>
      <c r="G12" s="7" t="s">
        <v>66</v>
      </c>
      <c r="H12" s="8" t="s">
        <v>19</v>
      </c>
      <c r="I12" s="9" t="s">
        <v>19</v>
      </c>
      <c r="J12" s="8" t="s">
        <v>16</v>
      </c>
      <c r="K12" s="7" t="s">
        <v>67</v>
      </c>
    </row>
    <row r="13" ht="22" customHeight="1" spans="1:11" x14ac:dyDescent="0.25">
      <c r="A13" s="4" t="s">
        <v>68</v>
      </c>
      <c r="B13" s="4" t="s">
        <v>69</v>
      </c>
      <c r="C13" s="4" t="s">
        <v>70</v>
      </c>
      <c r="D13" s="5" t="s">
        <v>37</v>
      </c>
      <c r="E13" s="4" t="s">
        <v>34</v>
      </c>
      <c r="F13" s="4" t="s">
        <v>26</v>
      </c>
      <c r="G13" s="4" t="s">
        <v>71</v>
      </c>
      <c r="H13" s="5" t="s">
        <v>37</v>
      </c>
      <c r="I13" s="6">
        <v>12</v>
      </c>
      <c r="J13" s="5" t="s">
        <v>37</v>
      </c>
      <c r="K13" s="4" t="s">
        <v>72</v>
      </c>
    </row>
    <row r="14" ht="22" customHeight="1" spans="1:11" x14ac:dyDescent="0.25">
      <c r="A14" s="7" t="s">
        <v>73</v>
      </c>
      <c r="B14" s="7" t="s">
        <v>74</v>
      </c>
      <c r="C14" s="7" t="s">
        <v>75</v>
      </c>
      <c r="D14" s="8" t="s">
        <v>76</v>
      </c>
      <c r="E14" s="7" t="s">
        <v>17</v>
      </c>
      <c r="F14" s="7" t="s">
        <v>18</v>
      </c>
      <c r="G14" s="7" t="s">
        <v>19</v>
      </c>
      <c r="H14" s="8" t="s">
        <v>19</v>
      </c>
      <c r="I14" s="9" t="s">
        <v>19</v>
      </c>
      <c r="J14" s="8" t="s">
        <v>19</v>
      </c>
      <c r="K14" s="7" t="s">
        <v>77</v>
      </c>
    </row>
    <row r="15" ht="22" customHeight="1" spans="1:11" x14ac:dyDescent="0.25">
      <c r="A15" s="4" t="s">
        <v>19</v>
      </c>
      <c r="B15" s="4" t="s">
        <v>19</v>
      </c>
      <c r="C15" s="4" t="s">
        <v>19</v>
      </c>
      <c r="D15" s="5" t="s">
        <v>19</v>
      </c>
      <c r="E15" s="4" t="s">
        <v>19</v>
      </c>
      <c r="F15" s="4" t="s">
        <v>19</v>
      </c>
      <c r="G15" s="4" t="s">
        <v>19</v>
      </c>
      <c r="H15" s="5" t="s">
        <v>19</v>
      </c>
      <c r="I15" s="6" t="s">
        <v>19</v>
      </c>
      <c r="J15" s="5" t="s">
        <v>19</v>
      </c>
      <c r="K15" s="4" t="s">
        <v>19</v>
      </c>
    </row>
    <row r="16" ht="22" customHeight="1" spans="1:11" x14ac:dyDescent="0.25">
      <c r="A16" s="7" t="s">
        <v>19</v>
      </c>
      <c r="B16" s="7" t="s">
        <v>19</v>
      </c>
      <c r="C16" s="7" t="s">
        <v>19</v>
      </c>
      <c r="D16" s="8" t="s">
        <v>19</v>
      </c>
      <c r="E16" s="7" t="s">
        <v>19</v>
      </c>
      <c r="F16" s="7" t="s">
        <v>19</v>
      </c>
      <c r="G16" s="7" t="s">
        <v>19</v>
      </c>
      <c r="H16" s="8" t="s">
        <v>19</v>
      </c>
      <c r="I16" s="9" t="s">
        <v>19</v>
      </c>
      <c r="J16" s="8" t="s">
        <v>19</v>
      </c>
      <c r="K16" s="7" t="s">
        <v>19</v>
      </c>
    </row>
    <row r="17" ht="22" customHeight="1" spans="1:11" x14ac:dyDescent="0.25">
      <c r="A17" s="4" t="s">
        <v>19</v>
      </c>
      <c r="B17" s="4" t="s">
        <v>19</v>
      </c>
      <c r="C17" s="4" t="s">
        <v>19</v>
      </c>
      <c r="D17" s="5" t="s">
        <v>19</v>
      </c>
      <c r="E17" s="4" t="s">
        <v>19</v>
      </c>
      <c r="F17" s="4" t="s">
        <v>19</v>
      </c>
      <c r="G17" s="4" t="s">
        <v>19</v>
      </c>
      <c r="H17" s="5" t="s">
        <v>19</v>
      </c>
      <c r="I17" s="6" t="s">
        <v>19</v>
      </c>
      <c r="J17" s="5" t="s">
        <v>19</v>
      </c>
      <c r="K17" s="4" t="s">
        <v>19</v>
      </c>
    </row>
    <row r="18" ht="22" customHeight="1" spans="1:11" x14ac:dyDescent="0.25">
      <c r="A18" s="7" t="s">
        <v>19</v>
      </c>
      <c r="B18" s="7" t="s">
        <v>19</v>
      </c>
      <c r="C18" s="7" t="s">
        <v>19</v>
      </c>
      <c r="D18" s="8" t="s">
        <v>19</v>
      </c>
      <c r="E18" s="7" t="s">
        <v>19</v>
      </c>
      <c r="F18" s="7" t="s">
        <v>19</v>
      </c>
      <c r="G18" s="7" t="s">
        <v>19</v>
      </c>
      <c r="H18" s="8" t="s">
        <v>19</v>
      </c>
      <c r="I18" s="9" t="s">
        <v>19</v>
      </c>
      <c r="J18" s="8" t="s">
        <v>19</v>
      </c>
      <c r="K18" s="7" t="s">
        <v>19</v>
      </c>
    </row>
    <row r="19" ht="22" customHeight="1" spans="1:11" x14ac:dyDescent="0.25">
      <c r="A19" s="4" t="s">
        <v>19</v>
      </c>
      <c r="B19" s="4" t="s">
        <v>19</v>
      </c>
      <c r="C19" s="4" t="s">
        <v>19</v>
      </c>
      <c r="D19" s="5" t="s">
        <v>19</v>
      </c>
      <c r="E19" s="4" t="s">
        <v>19</v>
      </c>
      <c r="F19" s="4" t="s">
        <v>19</v>
      </c>
      <c r="G19" s="4" t="s">
        <v>19</v>
      </c>
      <c r="H19" s="5" t="s">
        <v>19</v>
      </c>
      <c r="I19" s="6" t="s">
        <v>19</v>
      </c>
      <c r="J19" s="5" t="s">
        <v>19</v>
      </c>
      <c r="K19" s="4" t="s">
        <v>19</v>
      </c>
    </row>
    <row r="20" ht="22" customHeight="1" spans="1:11" x14ac:dyDescent="0.25">
      <c r="A20" s="7" t="s">
        <v>19</v>
      </c>
      <c r="B20" s="7" t="s">
        <v>19</v>
      </c>
      <c r="C20" s="7" t="s">
        <v>19</v>
      </c>
      <c r="D20" s="8" t="s">
        <v>19</v>
      </c>
      <c r="E20" s="7" t="s">
        <v>19</v>
      </c>
      <c r="F20" s="7" t="s">
        <v>19</v>
      </c>
      <c r="G20" s="7" t="s">
        <v>19</v>
      </c>
      <c r="H20" s="8" t="s">
        <v>19</v>
      </c>
      <c r="I20" s="9" t="s">
        <v>19</v>
      </c>
      <c r="J20" s="8" t="s">
        <v>19</v>
      </c>
      <c r="K20" s="7" t="s">
        <v>19</v>
      </c>
    </row>
    <row r="21" ht="22" customHeight="1" spans="1:11" x14ac:dyDescent="0.25">
      <c r="A21" s="4" t="s">
        <v>19</v>
      </c>
      <c r="B21" s="4" t="s">
        <v>19</v>
      </c>
      <c r="C21" s="4" t="s">
        <v>19</v>
      </c>
      <c r="D21" s="5" t="s">
        <v>19</v>
      </c>
      <c r="E21" s="4" t="s">
        <v>19</v>
      </c>
      <c r="F21" s="4" t="s">
        <v>19</v>
      </c>
      <c r="G21" s="4" t="s">
        <v>19</v>
      </c>
      <c r="H21" s="5" t="s">
        <v>19</v>
      </c>
      <c r="I21" s="6" t="s">
        <v>19</v>
      </c>
      <c r="J21" s="5" t="s">
        <v>19</v>
      </c>
      <c r="K21" s="4" t="s">
        <v>19</v>
      </c>
    </row>
    <row r="22" ht="22" customHeight="1" spans="1:11" x14ac:dyDescent="0.25">
      <c r="A22" s="7" t="s">
        <v>19</v>
      </c>
      <c r="B22" s="7" t="s">
        <v>19</v>
      </c>
      <c r="C22" s="7" t="s">
        <v>19</v>
      </c>
      <c r="D22" s="8" t="s">
        <v>19</v>
      </c>
      <c r="E22" s="7" t="s">
        <v>19</v>
      </c>
      <c r="F22" s="7" t="s">
        <v>19</v>
      </c>
      <c r="G22" s="7" t="s">
        <v>19</v>
      </c>
      <c r="H22" s="8" t="s">
        <v>19</v>
      </c>
      <c r="I22" s="9" t="s">
        <v>19</v>
      </c>
      <c r="J22" s="8" t="s">
        <v>19</v>
      </c>
      <c r="K22" s="7" t="s">
        <v>19</v>
      </c>
    </row>
    <row r="23" ht="22" customHeight="1" spans="1:11" x14ac:dyDescent="0.25">
      <c r="A23" s="4" t="s">
        <v>19</v>
      </c>
      <c r="B23" s="4" t="s">
        <v>19</v>
      </c>
      <c r="C23" s="4" t="s">
        <v>19</v>
      </c>
      <c r="D23" s="5" t="s">
        <v>19</v>
      </c>
      <c r="E23" s="4" t="s">
        <v>19</v>
      </c>
      <c r="F23" s="4" t="s">
        <v>19</v>
      </c>
      <c r="G23" s="4" t="s">
        <v>19</v>
      </c>
      <c r="H23" s="5" t="s">
        <v>19</v>
      </c>
      <c r="I23" s="6" t="s">
        <v>19</v>
      </c>
      <c r="J23" s="5" t="s">
        <v>19</v>
      </c>
      <c r="K23" s="4" t="s">
        <v>19</v>
      </c>
    </row>
    <row r="24" ht="22" customHeight="1" spans="1:11" x14ac:dyDescent="0.25">
      <c r="A24" s="7" t="s">
        <v>19</v>
      </c>
      <c r="B24" s="7" t="s">
        <v>19</v>
      </c>
      <c r="C24" s="7" t="s">
        <v>19</v>
      </c>
      <c r="D24" s="8" t="s">
        <v>19</v>
      </c>
      <c r="E24" s="7" t="s">
        <v>19</v>
      </c>
      <c r="F24" s="7" t="s">
        <v>19</v>
      </c>
      <c r="G24" s="7" t="s">
        <v>19</v>
      </c>
      <c r="H24" s="8" t="s">
        <v>19</v>
      </c>
      <c r="I24" s="9" t="s">
        <v>19</v>
      </c>
      <c r="J24" s="8" t="s">
        <v>19</v>
      </c>
      <c r="K24" s="7" t="s">
        <v>19</v>
      </c>
    </row>
    <row r="25" ht="22" customHeight="1" spans="1:11" x14ac:dyDescent="0.25">
      <c r="A25" s="4" t="s">
        <v>19</v>
      </c>
      <c r="B25" s="4" t="s">
        <v>19</v>
      </c>
      <c r="C25" s="4" t="s">
        <v>19</v>
      </c>
      <c r="D25" s="5" t="s">
        <v>19</v>
      </c>
      <c r="E25" s="4" t="s">
        <v>19</v>
      </c>
      <c r="F25" s="4" t="s">
        <v>19</v>
      </c>
      <c r="G25" s="4" t="s">
        <v>19</v>
      </c>
      <c r="H25" s="5" t="s">
        <v>19</v>
      </c>
      <c r="I25" s="6" t="s">
        <v>19</v>
      </c>
      <c r="J25" s="5" t="s">
        <v>19</v>
      </c>
      <c r="K25" s="4" t="s">
        <v>19</v>
      </c>
    </row>
    <row r="26" ht="22" customHeight="1" spans="1:11" x14ac:dyDescent="0.25">
      <c r="A26" s="7" t="s">
        <v>19</v>
      </c>
      <c r="B26" s="7" t="s">
        <v>19</v>
      </c>
      <c r="C26" s="7" t="s">
        <v>19</v>
      </c>
      <c r="D26" s="8" t="s">
        <v>19</v>
      </c>
      <c r="E26" s="7" t="s">
        <v>19</v>
      </c>
      <c r="F26" s="7" t="s">
        <v>19</v>
      </c>
      <c r="G26" s="7" t="s">
        <v>19</v>
      </c>
      <c r="H26" s="8" t="s">
        <v>19</v>
      </c>
      <c r="I26" s="9" t="s">
        <v>19</v>
      </c>
      <c r="J26" s="8" t="s">
        <v>19</v>
      </c>
      <c r="K26" s="7" t="s">
        <v>19</v>
      </c>
    </row>
    <row r="27" ht="22" customHeight="1" spans="1:11" x14ac:dyDescent="0.25">
      <c r="A27" s="4" t="s">
        <v>19</v>
      </c>
      <c r="B27" s="4" t="s">
        <v>19</v>
      </c>
      <c r="C27" s="4" t="s">
        <v>19</v>
      </c>
      <c r="D27" s="5" t="s">
        <v>19</v>
      </c>
      <c r="E27" s="4" t="s">
        <v>19</v>
      </c>
      <c r="F27" s="4" t="s">
        <v>19</v>
      </c>
      <c r="G27" s="4" t="s">
        <v>19</v>
      </c>
      <c r="H27" s="5" t="s">
        <v>19</v>
      </c>
      <c r="I27" s="6" t="s">
        <v>19</v>
      </c>
      <c r="J27" s="5" t="s">
        <v>19</v>
      </c>
      <c r="K27" s="4" t="s">
        <v>19</v>
      </c>
    </row>
    <row r="28" ht="22" customHeight="1" spans="1:11" x14ac:dyDescent="0.25">
      <c r="A28" s="7" t="s">
        <v>19</v>
      </c>
      <c r="B28" s="7" t="s">
        <v>19</v>
      </c>
      <c r="C28" s="7" t="s">
        <v>19</v>
      </c>
      <c r="D28" s="8" t="s">
        <v>19</v>
      </c>
      <c r="E28" s="7" t="s">
        <v>19</v>
      </c>
      <c r="F28" s="7" t="s">
        <v>19</v>
      </c>
      <c r="G28" s="7" t="s">
        <v>19</v>
      </c>
      <c r="H28" s="8" t="s">
        <v>19</v>
      </c>
      <c r="I28" s="9" t="s">
        <v>19</v>
      </c>
      <c r="J28" s="8" t="s">
        <v>19</v>
      </c>
      <c r="K28" s="7" t="s">
        <v>19</v>
      </c>
    </row>
    <row r="29" ht="22" customHeight="1" spans="1:11" x14ac:dyDescent="0.25">
      <c r="A29" s="4" t="s">
        <v>19</v>
      </c>
      <c r="B29" s="4" t="s">
        <v>19</v>
      </c>
      <c r="C29" s="4" t="s">
        <v>19</v>
      </c>
      <c r="D29" s="5" t="s">
        <v>19</v>
      </c>
      <c r="E29" s="4" t="s">
        <v>19</v>
      </c>
      <c r="F29" s="4" t="s">
        <v>19</v>
      </c>
      <c r="G29" s="4" t="s">
        <v>19</v>
      </c>
      <c r="H29" s="5" t="s">
        <v>19</v>
      </c>
      <c r="I29" s="6" t="s">
        <v>19</v>
      </c>
      <c r="J29" s="5" t="s">
        <v>19</v>
      </c>
      <c r="K29" s="4" t="s">
        <v>19</v>
      </c>
    </row>
  </sheetData>
  <mergeCells count="2">
    <mergeCell ref="A1:K1"/>
    <mergeCell ref="A2:K2"/>
  </mergeCells>
  <conditionalFormatting sqref="F5:F29">
    <cfRule type="cellIs" dxfId="0" priority="1" operator="equal">
      <formula>"High"</formula>
    </cfRule>
    <cfRule type="cellIs" dxfId="1" priority="2" operator="equal">
      <formula>"Medium"</formula>
    </cfRule>
    <cfRule type="cellIs" dxfId="2" priority="3" operator="equal">
      <formula>"Low"</formula>
    </cfRule>
  </conditionalFormatting>
  <conditionalFormatting sqref="E5:E29">
    <cfRule type="cellIs" dxfId="3" priority="4" operator="equal">
      <formula>"Open"</formula>
    </cfRule>
    <cfRule type="cellIs" dxfId="4" priority="5" operator="equal">
      <formula>"New"</formula>
    </cfRule>
    <cfRule type="cellIs" dxfId="5" priority="6" operator="equal">
      <formula>"In Progress"</formula>
    </cfRule>
    <cfRule type="cellIs" dxfId="6" priority="7" operator="equal">
      <formula>"Pending"</formula>
    </cfRule>
    <cfRule type="cellIs" dxfId="7" priority="8" operator="equal">
      <formula>"Closed"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580C"/>
  </sheetPr>
  <dimension ref="A1:B15"/>
  <sheetFormatPr defaultRowHeight="15" outlineLevelRow="0" outlineLevelCol="0" x14ac:dyDescent="55"/>
  <cols>
    <col min="1" max="1" width="30" customWidth="1"/>
    <col min="2" max="2" width="18" customWidth="1"/>
  </cols>
  <sheetData>
    <row r="1" ht="32" customHeight="1" spans="1:2" x14ac:dyDescent="0.25">
      <c r="A1" s="10" t="s">
        <v>78</v>
      </c>
      <c r="B1" s="10"/>
    </row>
    <row r="3" spans="1:2" x14ac:dyDescent="0.25">
      <c r="A3" s="11" t="s">
        <v>79</v>
      </c>
      <c r="B3" s="12">
        <f>=COUNTA('Maintenance Log'!A5:A29)-COUNTBLANK('Maintenance Log'!A5:A29)</f>
      </c>
    </row>
    <row r="4" spans="1:2" x14ac:dyDescent="0.25">
      <c r="A4" s="11" t="s">
        <v>43</v>
      </c>
      <c r="B4" s="12">
        <f>=COUNTIF('Maintenance Log'!E5:E29,"New")</f>
      </c>
    </row>
    <row r="5" spans="1:2" x14ac:dyDescent="0.25">
      <c r="A5" s="11" t="s">
        <v>17</v>
      </c>
      <c r="B5" s="12">
        <f>=COUNTIF('Maintenance Log'!E5:E29,"Open")</f>
      </c>
    </row>
    <row r="6" spans="1:2" x14ac:dyDescent="0.25">
      <c r="A6" s="11" t="s">
        <v>54</v>
      </c>
      <c r="B6" s="12">
        <f>=COUNTIF('Maintenance Log'!E5:E29,"In Progress")</f>
      </c>
    </row>
    <row r="7" spans="1:2" x14ac:dyDescent="0.25">
      <c r="A7" s="11" t="s">
        <v>25</v>
      </c>
      <c r="B7" s="12">
        <f>=COUNTIF('Maintenance Log'!E5:E29,"Pending")</f>
      </c>
    </row>
    <row r="8" spans="1:2" x14ac:dyDescent="0.25">
      <c r="A8" s="11" t="s">
        <v>34</v>
      </c>
      <c r="B8" s="12">
        <f>=COUNTIF('Maintenance Log'!E5:E29,"Closed")</f>
      </c>
    </row>
    <row r="9" spans="1:1" x14ac:dyDescent="0.25">
      <c r="A9" s="11" t="s">
        <v>19</v>
      </c>
    </row>
    <row r="10" spans="1:2" x14ac:dyDescent="0.25">
      <c r="A10" s="11" t="s">
        <v>80</v>
      </c>
      <c r="B10" s="12">
        <f>=COUNTIFS('Maintenance Log'!F5:F29,"High",'Maintenance Log'!E5:E29,"Open")+COUNTIFS('Maintenance Log'!F5:F29,"High",'Maintenance Log'!E5:E29,"New")</f>
      </c>
    </row>
    <row r="11" spans="1:2" x14ac:dyDescent="0.25">
      <c r="A11" s="11" t="s">
        <v>81</v>
      </c>
      <c r="B11" s="12">
        <f>=COUNTIFS('Maintenance Log'!F5:F29,"Medium",'Maintenance Log'!E5:E29,"Open")+COUNTIFS('Maintenance Log'!F5:F29,"Medium",'Maintenance Log'!E5:E29,"New")</f>
      </c>
    </row>
    <row r="12" spans="1:2" x14ac:dyDescent="0.25">
      <c r="A12" s="11" t="s">
        <v>82</v>
      </c>
      <c r="B12" s="12">
        <f>=COUNTIFS('Maintenance Log'!F5:F29,"Low",'Maintenance Log'!E5:E29,"Open")+COUNTIFS('Maintenance Log'!F5:F29,"Low",'Maintenance Log'!E5:E29,"New")</f>
      </c>
    </row>
    <row r="13" spans="1:1" x14ac:dyDescent="0.25">
      <c r="A13" s="11" t="s">
        <v>19</v>
      </c>
    </row>
    <row r="14" spans="1:2" x14ac:dyDescent="0.25">
      <c r="A14" s="11" t="s">
        <v>83</v>
      </c>
      <c r="B14" s="13">
        <f>=SUM('Maintenance Log'!I5:I29)</f>
      </c>
    </row>
    <row r="15" spans="1:2" x14ac:dyDescent="0.25">
      <c r="A15" s="11" t="s">
        <v>84</v>
      </c>
      <c r="B15" s="13">
        <f>=IFERROR(SUM('Maintenance Log'!I5:I29)/COUNTIF('Maintenance Log'!I5:I29,"&gt;"&amp;0),0)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46E5"/>
  </sheetPr>
  <dimension ref="A1:A47"/>
  <sheetFormatPr defaultRowHeight="15" outlineLevelRow="0" outlineLevelCol="0" x14ac:dyDescent="55"/>
  <cols>
    <col min="1" max="1" width="80" customWidth="1"/>
  </cols>
  <sheetData>
    <row r="1" ht="30" customHeight="1" spans="1:1" x14ac:dyDescent="0.25">
      <c r="A1" s="14" t="s">
        <v>85</v>
      </c>
    </row>
    <row r="2" spans="1:1" x14ac:dyDescent="0.25">
      <c r="A2" t="s">
        <v>19</v>
      </c>
    </row>
    <row r="3" spans="1:1" x14ac:dyDescent="0.25">
      <c r="A3" s="15" t="s">
        <v>86</v>
      </c>
    </row>
    <row r="4" spans="1:1" x14ac:dyDescent="0.25">
      <c r="A4" t="s">
        <v>19</v>
      </c>
    </row>
    <row r="5" ht="26" customHeight="1" spans="1:1" x14ac:dyDescent="0.25">
      <c r="A5" s="16" t="s">
        <v>87</v>
      </c>
    </row>
    <row r="6" spans="1:1" x14ac:dyDescent="0.25">
      <c r="A6" s="17" t="s">
        <v>88</v>
      </c>
    </row>
    <row r="7" spans="1:1" x14ac:dyDescent="0.25">
      <c r="A7" s="17" t="s">
        <v>89</v>
      </c>
    </row>
    <row r="8" spans="1:1" x14ac:dyDescent="0.25">
      <c r="A8" s="17" t="s">
        <v>90</v>
      </c>
    </row>
    <row r="9" spans="1:1" x14ac:dyDescent="0.25">
      <c r="A9" s="17" t="s">
        <v>91</v>
      </c>
    </row>
    <row r="10" spans="1:1" x14ac:dyDescent="0.25">
      <c r="A10" s="17" t="s">
        <v>92</v>
      </c>
    </row>
    <row r="11" spans="1:1" x14ac:dyDescent="0.25">
      <c r="A11" t="s">
        <v>19</v>
      </c>
    </row>
    <row r="12" ht="26" customHeight="1" spans="1:1" x14ac:dyDescent="0.25">
      <c r="A12" s="16" t="s">
        <v>93</v>
      </c>
    </row>
    <row r="13" spans="1:1" x14ac:dyDescent="0.25">
      <c r="A13" s="17" t="s">
        <v>94</v>
      </c>
    </row>
    <row r="14" spans="1:1" x14ac:dyDescent="0.25">
      <c r="A14" s="17" t="s">
        <v>95</v>
      </c>
    </row>
    <row r="15" spans="1:1" x14ac:dyDescent="0.25">
      <c r="A15" s="17" t="s">
        <v>96</v>
      </c>
    </row>
    <row r="16" spans="1:1" x14ac:dyDescent="0.25">
      <c r="A16" s="17" t="s">
        <v>97</v>
      </c>
    </row>
    <row r="17" spans="1:1" x14ac:dyDescent="0.25">
      <c r="A17" s="17" t="s">
        <v>98</v>
      </c>
    </row>
    <row r="18" spans="1:1" x14ac:dyDescent="0.25">
      <c r="A18" t="s">
        <v>19</v>
      </c>
    </row>
    <row r="19" ht="26" customHeight="1" spans="1:1" x14ac:dyDescent="0.25">
      <c r="A19" s="16" t="s">
        <v>99</v>
      </c>
    </row>
    <row r="20" spans="1:1" x14ac:dyDescent="0.25">
      <c r="A20" s="17" t="s">
        <v>100</v>
      </c>
    </row>
    <row r="21" spans="1:1" x14ac:dyDescent="0.25">
      <c r="A21" s="17" t="s">
        <v>101</v>
      </c>
    </row>
    <row r="22" spans="1:1" x14ac:dyDescent="0.25">
      <c r="A22" s="17" t="s">
        <v>102</v>
      </c>
    </row>
    <row r="23" spans="1:1" x14ac:dyDescent="0.25">
      <c r="A23" t="s">
        <v>19</v>
      </c>
    </row>
    <row r="24" ht="26" customHeight="1" spans="1:1" x14ac:dyDescent="0.25">
      <c r="A24" s="16" t="s">
        <v>103</v>
      </c>
    </row>
    <row r="25" spans="1:1" x14ac:dyDescent="0.25">
      <c r="A25" s="17" t="s">
        <v>104</v>
      </c>
    </row>
    <row r="26" spans="1:1" x14ac:dyDescent="0.25">
      <c r="A26" s="17" t="s">
        <v>105</v>
      </c>
    </row>
    <row r="27" spans="1:1" x14ac:dyDescent="0.25">
      <c r="A27" s="17" t="s">
        <v>106</v>
      </c>
    </row>
    <row r="28" spans="1:1" x14ac:dyDescent="0.25">
      <c r="A28" s="17" t="s">
        <v>107</v>
      </c>
    </row>
    <row r="29" spans="1:1" x14ac:dyDescent="0.25">
      <c r="A29" s="17" t="s">
        <v>108</v>
      </c>
    </row>
    <row r="30" spans="1:1" x14ac:dyDescent="0.25">
      <c r="A30" s="17" t="s">
        <v>109</v>
      </c>
    </row>
    <row r="31" spans="1:1" x14ac:dyDescent="0.25">
      <c r="A31" s="17" t="s">
        <v>110</v>
      </c>
    </row>
    <row r="32" spans="1:1" x14ac:dyDescent="0.25">
      <c r="A32" s="17" t="s">
        <v>111</v>
      </c>
    </row>
    <row r="33" spans="1:1" x14ac:dyDescent="0.25">
      <c r="A33" s="17" t="s">
        <v>112</v>
      </c>
    </row>
    <row r="34" spans="1:1" x14ac:dyDescent="0.25">
      <c r="A34" s="17" t="s">
        <v>113</v>
      </c>
    </row>
    <row r="35" spans="1:1" x14ac:dyDescent="0.25">
      <c r="A35" s="17" t="s">
        <v>114</v>
      </c>
    </row>
    <row r="36" spans="1:1" x14ac:dyDescent="0.25">
      <c r="A36" t="s">
        <v>19</v>
      </c>
    </row>
    <row r="37" ht="26" customHeight="1" spans="1:1" x14ac:dyDescent="0.25">
      <c r="A37" s="16" t="s">
        <v>115</v>
      </c>
    </row>
    <row r="38" spans="1:1" x14ac:dyDescent="0.25">
      <c r="A38" s="17" t="s">
        <v>116</v>
      </c>
    </row>
    <row r="39" spans="1:1" x14ac:dyDescent="0.25">
      <c r="A39" s="17" t="s">
        <v>117</v>
      </c>
    </row>
    <row r="40" spans="1:1" x14ac:dyDescent="0.25">
      <c r="A40" s="17" t="s">
        <v>118</v>
      </c>
    </row>
    <row r="41" spans="1:1" x14ac:dyDescent="0.25">
      <c r="A41" s="17" t="s">
        <v>119</v>
      </c>
    </row>
    <row r="42" spans="1:1" x14ac:dyDescent="0.25">
      <c r="A42" t="s">
        <v>19</v>
      </c>
    </row>
    <row r="43" spans="1:1" x14ac:dyDescent="0.25">
      <c r="A43" t="s">
        <v>19</v>
      </c>
    </row>
    <row r="44" spans="1:1" x14ac:dyDescent="0.25">
      <c r="A44" s="18" t="s">
        <v>120</v>
      </c>
    </row>
    <row r="45" spans="1:1" x14ac:dyDescent="0.25">
      <c r="A45" s="19" t="s">
        <v>121</v>
      </c>
    </row>
    <row r="46" spans="1:1" x14ac:dyDescent="0.25">
      <c r="A46" t="s">
        <v>19</v>
      </c>
    </row>
    <row r="47" spans="1:1" x14ac:dyDescent="0.25">
      <c r="A47" s="20" t="s">
        <v>122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Maintenance Log</vt:lpstr>
      <vt:lpstr>Summary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RentGuard</dc:creator>
  <dc:title/>
  <dc:subject/>
  <dc:description/>
  <cp:keywords/>
  <cp:category/>
  <cp:lastModifiedBy>Unknown</cp:lastModifiedBy>
  <dcterms:created xsi:type="dcterms:W3CDTF">2026-02-07T19:11:08Z</dcterms:created>
  <dcterms:modified xsi:type="dcterms:W3CDTF">2026-02-07T19:11:08Z</dcterms:modified>
</cp:coreProperties>
</file>